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00" windowHeight="61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/>
  <c r="E47"/>
  <c r="E48" l="1"/>
  <c r="E22"/>
  <c r="I23"/>
  <c r="G23"/>
  <c r="G50"/>
  <c r="I45"/>
  <c r="I42"/>
  <c r="G45"/>
  <c r="G42"/>
  <c r="I40"/>
  <c r="G40"/>
  <c r="G37"/>
  <c r="I37" s="1"/>
  <c r="G20"/>
  <c r="G17"/>
  <c r="I17"/>
  <c r="L42" l="1"/>
  <c r="L37"/>
  <c r="G48" l="1"/>
  <c r="I48" s="1"/>
  <c r="J48" s="1"/>
  <c r="K48" s="1"/>
  <c r="K20"/>
  <c r="K17"/>
  <c r="G35"/>
  <c r="I35" s="1"/>
  <c r="I50" s="1"/>
  <c r="J50" s="1"/>
  <c r="K50" s="1"/>
  <c r="G30"/>
  <c r="I30" s="1"/>
  <c r="G25"/>
  <c r="I25" s="1"/>
  <c r="K25" s="1"/>
  <c r="G12"/>
  <c r="I12" s="1"/>
  <c r="G15"/>
  <c r="I15" s="1"/>
  <c r="E32"/>
  <c r="G32" s="1"/>
  <c r="I32" s="1"/>
  <c r="E27"/>
  <c r="G22"/>
  <c r="I22" s="1"/>
  <c r="E17"/>
  <c r="G27" l="1"/>
  <c r="I27" s="1"/>
  <c r="J27" s="1"/>
  <c r="G47"/>
  <c r="J17"/>
  <c r="J20"/>
  <c r="K15"/>
  <c r="J15"/>
  <c r="K12"/>
  <c r="J12"/>
  <c r="J32"/>
  <c r="K32"/>
  <c r="J35"/>
  <c r="J37" s="1"/>
  <c r="K35"/>
  <c r="K30"/>
  <c r="J30"/>
  <c r="K22"/>
  <c r="K23" s="1"/>
  <c r="J22"/>
  <c r="J23" s="1"/>
  <c r="J25"/>
  <c r="I47" l="1"/>
  <c r="J47" s="1"/>
  <c r="J40"/>
  <c r="K37"/>
  <c r="K27"/>
  <c r="K47" l="1"/>
  <c r="J42"/>
  <c r="K40"/>
  <c r="J45" l="1"/>
  <c r="K45" s="1"/>
  <c r="K42"/>
</calcChain>
</file>

<file path=xl/sharedStrings.xml><?xml version="1.0" encoding="utf-8"?>
<sst xmlns="http://schemas.openxmlformats.org/spreadsheetml/2006/main" count="90" uniqueCount="51">
  <si>
    <t>ОТЧЕТ</t>
  </si>
  <si>
    <t>о ходе исполнения муниципальной программы (комплексной программы)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</si>
  <si>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</si>
  <si>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</si>
  <si>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</si>
  <si>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</si>
  <si>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</si>
  <si>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</si>
  <si>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</si>
  <si>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</si>
  <si>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</si>
  <si>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</si>
  <si>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</si>
  <si>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</si>
  <si>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</si>
  <si>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</si>
  <si>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</si>
  <si>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</si>
  <si>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</si>
  <si>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</si>
  <si>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1.</t>
  </si>
  <si>
    <t>Всего</t>
  </si>
  <si>
    <t>ОБ</t>
  </si>
  <si>
    <t>ФБ</t>
  </si>
  <si>
    <t>МБ</t>
  </si>
  <si>
    <t>ВБС</t>
  </si>
  <si>
    <t>2.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</si>
  <si>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</si>
  <si>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</si>
  <si>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</si>
  <si>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</si>
  <si>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</si>
  <si>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</si>
  <si>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</si>
  <si>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</si>
  <si>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 xml:space="preserve">Благоустройство территории МО «Новодевяткинское сельское поселение» на 2022-2024гг
</t>
  </si>
  <si>
    <t>за отчетный 2022 год</t>
  </si>
  <si>
    <t>Оформление поселка к праздничным датам</t>
  </si>
  <si>
    <t>3.</t>
  </si>
  <si>
    <t>4.</t>
  </si>
  <si>
    <t>5.</t>
  </si>
  <si>
    <t>МКУ "Агентство по развитию и обслуживанию территории"</t>
  </si>
  <si>
    <t xml:space="preserve">
Уборка территории МО «Новодевяткинское сельское поселение»
</t>
  </si>
  <si>
    <t>Благоустройство внутриквартальных территорий МО «Новодевяткинское сельское поселение»</t>
  </si>
  <si>
    <t>Благоустройство территории в д. Новое Девяткино между жилыми домами по улице Ветеранов 4 и Флотская 6: устройство покрытия газонов, альпинариев и рокариев, установки МАФ, посадки деревьев и кустарников.</t>
  </si>
  <si>
    <t xml:space="preserve">Обслуживание детских и спортивных площадок МО «Новодевяткинское сельское поселение», ремонт оборудования </t>
  </si>
  <si>
    <t>Обслуживание зеленых насаждений МО «Новодевяткинское сельское поселение»</t>
  </si>
  <si>
    <t>6.</t>
  </si>
  <si>
    <t>7.</t>
  </si>
  <si>
    <t>Организация работ по ликвидации несанкционированных свалок</t>
  </si>
  <si>
    <t>Неблагоприятные погодные условия для выполнения мероприятий по благоустройству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</si>
</sst>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/>
    <xf numFmtId="2" fontId="0" fillId="0" borderId="0" xfId="0" applyNumberFormat="1"/>
    <xf numFmtId="10" fontId="12" fillId="0" borderId="7" xfId="0" applyNumberFormat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10" fontId="13" fillId="0" borderId="4" xfId="0" applyNumberFormat="1" applyFont="1" applyBorder="1" applyAlignment="1">
      <alignment vertical="center" wrapText="1"/>
    </xf>
    <xf numFmtId="10" fontId="13" fillId="0" borderId="1" xfId="0" applyNumberFormat="1" applyFont="1" applyBorder="1"/>
    <xf numFmtId="10" fontId="13" fillId="0" borderId="15" xfId="0" applyNumberFormat="1" applyFont="1" applyBorder="1"/>
    <xf numFmtId="0" fontId="13" fillId="0" borderId="2" xfId="0" applyFont="1" applyBorder="1"/>
    <xf numFmtId="0" fontId="13" fillId="0" borderId="3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0" fontId="13" fillId="0" borderId="14" xfId="0" applyNumberFormat="1" applyFont="1" applyBorder="1" applyAlignment="1">
      <alignment vertical="center" wrapText="1"/>
    </xf>
    <xf numFmtId="0" fontId="0" fillId="0" borderId="0" xfId="0" applyFill="1"/>
    <xf numFmtId="2" fontId="11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2" fontId="11" fillId="0" borderId="17" xfId="0" applyNumberFormat="1" applyFont="1" applyFill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vertical="center" wrapText="1"/>
    </xf>
    <xf numFmtId="2" fontId="12" fillId="0" borderId="4" xfId="0" applyNumberFormat="1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activeCell="E7" sqref="E7:K7"/>
    </sheetView>
  </sheetViews>
  <sheetFormatPr defaultRowHeight="15"/>
  <cols>
    <col min="2" max="2" width="28.85546875" customWidth="1"/>
    <col min="5" max="5" width="8.85546875" style="18"/>
    <col min="6" max="6" width="7" style="18" customWidth="1"/>
    <col min="8" max="8" width="7.85546875" customWidth="1"/>
    <col min="9" max="9" width="15.42578125" customWidth="1"/>
    <col min="10" max="10" width="12.5703125" customWidth="1"/>
    <col min="11" max="11" width="13.85546875" customWidth="1"/>
    <col min="12" max="12" width="21.7109375" customWidth="1"/>
    <col min="13" max="13" width="13" customWidth="1"/>
  </cols>
  <sheetData>
    <row r="1" spans="1:15" ht="15.75">
      <c r="A1" s="128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5" ht="15.75">
      <c r="A2" s="128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5" ht="41.45" customHeight="1">
      <c r="A3" s="16"/>
      <c r="B3" s="17"/>
      <c r="C3" s="126" t="s">
        <v>35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18.75">
      <c r="A4" s="129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5" ht="15.75">
      <c r="A5" s="130" t="s">
        <v>36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5" ht="16.5" thickBot="1">
      <c r="A6" s="2"/>
    </row>
    <row r="7" spans="1:15" ht="60.75" thickBot="1">
      <c r="A7" s="39" t="s">
        <v>3</v>
      </c>
      <c r="B7" s="3" t="s">
        <v>4</v>
      </c>
      <c r="C7" s="93"/>
      <c r="D7" s="94"/>
      <c r="E7" s="93" t="s">
        <v>6</v>
      </c>
      <c r="F7" s="95"/>
      <c r="G7" s="95"/>
      <c r="H7" s="95"/>
      <c r="I7" s="95"/>
      <c r="J7" s="95"/>
      <c r="K7" s="94"/>
      <c r="L7" s="9" t="s">
        <v>7</v>
      </c>
      <c r="M7" s="39" t="s">
        <v>9</v>
      </c>
    </row>
    <row r="8" spans="1:15" ht="85.9" customHeight="1">
      <c r="A8" s="40"/>
      <c r="B8" s="4" t="s">
        <v>5</v>
      </c>
      <c r="C8" s="96" t="s">
        <v>10</v>
      </c>
      <c r="D8" s="97"/>
      <c r="E8" s="102" t="s">
        <v>12</v>
      </c>
      <c r="F8" s="103"/>
      <c r="G8" s="108" t="s">
        <v>13</v>
      </c>
      <c r="H8" s="85"/>
      <c r="I8" s="39" t="s">
        <v>14</v>
      </c>
      <c r="J8" s="10" t="s">
        <v>15</v>
      </c>
      <c r="K8" s="10" t="s">
        <v>17</v>
      </c>
      <c r="L8" s="10" t="s">
        <v>8</v>
      </c>
      <c r="M8" s="40"/>
    </row>
    <row r="9" spans="1:15">
      <c r="A9" s="40"/>
      <c r="B9" s="5"/>
      <c r="C9" s="98" t="s">
        <v>11</v>
      </c>
      <c r="D9" s="99"/>
      <c r="E9" s="104"/>
      <c r="F9" s="105"/>
      <c r="G9" s="109"/>
      <c r="H9" s="42"/>
      <c r="I9" s="40"/>
      <c r="J9" s="4" t="s">
        <v>16</v>
      </c>
      <c r="K9" s="4" t="s">
        <v>18</v>
      </c>
      <c r="L9" s="7"/>
      <c r="M9" s="40"/>
    </row>
    <row r="10" spans="1:15" ht="36" customHeight="1" thickBot="1">
      <c r="A10" s="41"/>
      <c r="B10" s="6"/>
      <c r="C10" s="100"/>
      <c r="D10" s="101"/>
      <c r="E10" s="106"/>
      <c r="F10" s="107"/>
      <c r="G10" s="110"/>
      <c r="H10" s="43"/>
      <c r="I10" s="41"/>
      <c r="J10" s="6"/>
      <c r="K10" s="11" t="s">
        <v>19</v>
      </c>
      <c r="L10" s="8"/>
      <c r="M10" s="41"/>
      <c r="O10" s="32"/>
    </row>
    <row r="11" spans="1:15" ht="15.75" thickBot="1">
      <c r="A11" s="28">
        <v>1</v>
      </c>
      <c r="B11" s="29">
        <v>2</v>
      </c>
      <c r="C11" s="50">
        <v>3</v>
      </c>
      <c r="D11" s="72"/>
      <c r="E11" s="111">
        <v>4</v>
      </c>
      <c r="F11" s="112"/>
      <c r="G11" s="93">
        <v>5</v>
      </c>
      <c r="H11" s="94"/>
      <c r="I11" s="12">
        <v>6</v>
      </c>
      <c r="J11" s="12">
        <v>7</v>
      </c>
      <c r="K11" s="12">
        <v>8</v>
      </c>
      <c r="L11" s="12">
        <v>9</v>
      </c>
      <c r="M11" s="12">
        <v>10</v>
      </c>
    </row>
    <row r="12" spans="1:15" ht="15.75" thickBot="1">
      <c r="A12" s="113" t="s">
        <v>20</v>
      </c>
      <c r="B12" s="116" t="s">
        <v>42</v>
      </c>
      <c r="C12" s="50" t="s">
        <v>21</v>
      </c>
      <c r="D12" s="72"/>
      <c r="E12" s="79">
        <v>13537453.02</v>
      </c>
      <c r="F12" s="80"/>
      <c r="G12" s="136">
        <f>E12</f>
        <v>13537453.02</v>
      </c>
      <c r="H12" s="143"/>
      <c r="I12" s="33">
        <f>G12</f>
        <v>13537453.02</v>
      </c>
      <c r="J12" s="19">
        <f>I12/E12*100%</f>
        <v>1</v>
      </c>
      <c r="K12" s="20">
        <f>I12/G12*100%</f>
        <v>1</v>
      </c>
      <c r="L12" s="83" t="s">
        <v>41</v>
      </c>
      <c r="M12" s="83"/>
    </row>
    <row r="13" spans="1:15" ht="15.75" thickBot="1">
      <c r="A13" s="114"/>
      <c r="B13" s="117"/>
      <c r="C13" s="50" t="s">
        <v>22</v>
      </c>
      <c r="D13" s="72"/>
      <c r="E13" s="79"/>
      <c r="F13" s="80"/>
      <c r="G13" s="136"/>
      <c r="H13" s="143"/>
      <c r="I13" s="33"/>
      <c r="J13" s="19"/>
      <c r="K13" s="20"/>
      <c r="L13" s="84"/>
      <c r="M13" s="84"/>
    </row>
    <row r="14" spans="1:15" ht="15.75" thickBot="1">
      <c r="A14" s="114"/>
      <c r="B14" s="117"/>
      <c r="C14" s="50" t="s">
        <v>23</v>
      </c>
      <c r="D14" s="72"/>
      <c r="E14" s="79"/>
      <c r="F14" s="80"/>
      <c r="G14" s="136"/>
      <c r="H14" s="143"/>
      <c r="I14" s="33"/>
      <c r="J14" s="19"/>
      <c r="K14" s="20"/>
      <c r="L14" s="84"/>
      <c r="M14" s="84"/>
    </row>
    <row r="15" spans="1:15" ht="15.75" thickBot="1">
      <c r="A15" s="114"/>
      <c r="B15" s="117"/>
      <c r="C15" s="50" t="s">
        <v>24</v>
      </c>
      <c r="D15" s="72"/>
      <c r="E15" s="79">
        <v>13537453.02</v>
      </c>
      <c r="F15" s="80"/>
      <c r="G15" s="136">
        <f>E15</f>
        <v>13537453.02</v>
      </c>
      <c r="H15" s="143"/>
      <c r="I15" s="33">
        <f>G15</f>
        <v>13537453.02</v>
      </c>
      <c r="J15" s="19">
        <f t="shared" ref="J15:J20" si="0">I15/E15*100%</f>
        <v>1</v>
      </c>
      <c r="K15" s="20">
        <f t="shared" ref="K15:K20" si="1">I15/G15*100%</f>
        <v>1</v>
      </c>
      <c r="L15" s="84"/>
      <c r="M15" s="84"/>
    </row>
    <row r="16" spans="1:15" ht="15.75" thickBot="1">
      <c r="A16" s="115"/>
      <c r="B16" s="118"/>
      <c r="C16" s="50" t="s">
        <v>25</v>
      </c>
      <c r="D16" s="72"/>
      <c r="E16" s="79"/>
      <c r="F16" s="80"/>
      <c r="G16" s="44"/>
      <c r="H16" s="140"/>
      <c r="I16" s="33"/>
      <c r="J16" s="19"/>
      <c r="K16" s="20"/>
      <c r="L16" s="119"/>
      <c r="M16" s="119"/>
    </row>
    <row r="17" spans="1:13" ht="15.75" thickBot="1">
      <c r="A17" s="113" t="s">
        <v>26</v>
      </c>
      <c r="B17" s="116" t="s">
        <v>43</v>
      </c>
      <c r="C17" s="50" t="s">
        <v>21</v>
      </c>
      <c r="D17" s="72"/>
      <c r="E17" s="79">
        <f>E20</f>
        <v>14533021.99</v>
      </c>
      <c r="F17" s="80"/>
      <c r="G17" s="49">
        <f>E17</f>
        <v>14533021.99</v>
      </c>
      <c r="H17" s="144"/>
      <c r="I17" s="33">
        <f>I20</f>
        <v>11935602.039999999</v>
      </c>
      <c r="J17" s="19">
        <f t="shared" si="0"/>
        <v>0.82127461502588694</v>
      </c>
      <c r="K17" s="20">
        <f t="shared" si="1"/>
        <v>0.82127461502588694</v>
      </c>
      <c r="L17" s="83" t="s">
        <v>41</v>
      </c>
      <c r="M17" s="83" t="s">
        <v>50</v>
      </c>
    </row>
    <row r="18" spans="1:13" ht="15.75" thickBot="1">
      <c r="A18" s="114"/>
      <c r="B18" s="117"/>
      <c r="C18" s="50" t="s">
        <v>22</v>
      </c>
      <c r="D18" s="72"/>
      <c r="E18" s="79"/>
      <c r="F18" s="80"/>
      <c r="G18" s="136"/>
      <c r="H18" s="143"/>
      <c r="I18" s="33"/>
      <c r="J18" s="19"/>
      <c r="K18" s="20"/>
      <c r="L18" s="84"/>
      <c r="M18" s="84"/>
    </row>
    <row r="19" spans="1:13" ht="15.75" thickBot="1">
      <c r="A19" s="114"/>
      <c r="B19" s="117"/>
      <c r="C19" s="50" t="s">
        <v>23</v>
      </c>
      <c r="D19" s="72"/>
      <c r="E19" s="79"/>
      <c r="F19" s="80"/>
      <c r="G19" s="136"/>
      <c r="H19" s="143"/>
      <c r="I19" s="33"/>
      <c r="J19" s="19"/>
      <c r="K19" s="20"/>
      <c r="L19" s="84"/>
      <c r="M19" s="84"/>
    </row>
    <row r="20" spans="1:13" ht="15.75" thickBot="1">
      <c r="A20" s="114"/>
      <c r="B20" s="117"/>
      <c r="C20" s="50" t="s">
        <v>24</v>
      </c>
      <c r="D20" s="72"/>
      <c r="E20" s="79">
        <v>14533021.99</v>
      </c>
      <c r="F20" s="80"/>
      <c r="G20" s="136">
        <f>E20</f>
        <v>14533021.99</v>
      </c>
      <c r="H20" s="143"/>
      <c r="I20" s="33">
        <v>11935602.039999999</v>
      </c>
      <c r="J20" s="19">
        <f t="shared" si="0"/>
        <v>0.82127461502588694</v>
      </c>
      <c r="K20" s="20">
        <f t="shared" si="1"/>
        <v>0.82127461502588694</v>
      </c>
      <c r="L20" s="84"/>
      <c r="M20" s="84"/>
    </row>
    <row r="21" spans="1:13" ht="15.75" thickBot="1">
      <c r="A21" s="115"/>
      <c r="B21" s="118"/>
      <c r="C21" s="50" t="s">
        <v>25</v>
      </c>
      <c r="D21" s="72"/>
      <c r="E21" s="79"/>
      <c r="F21" s="80"/>
      <c r="G21" s="136"/>
      <c r="H21" s="143"/>
      <c r="I21" s="33"/>
      <c r="J21" s="19"/>
      <c r="K21" s="20"/>
      <c r="L21" s="119"/>
      <c r="M21" s="119"/>
    </row>
    <row r="22" spans="1:13" ht="15.75" thickBot="1">
      <c r="A22" s="113" t="s">
        <v>38</v>
      </c>
      <c r="B22" s="116" t="s">
        <v>44</v>
      </c>
      <c r="C22" s="50" t="s">
        <v>21</v>
      </c>
      <c r="D22" s="72"/>
      <c r="E22" s="79">
        <f>E23+E25</f>
        <v>3536111.52</v>
      </c>
      <c r="F22" s="80"/>
      <c r="G22" s="44">
        <f>E22</f>
        <v>3536111.52</v>
      </c>
      <c r="H22" s="140"/>
      <c r="I22" s="33">
        <f>G22</f>
        <v>3536111.52</v>
      </c>
      <c r="J22" s="19">
        <f>I22/E22*100%</f>
        <v>1</v>
      </c>
      <c r="K22" s="20">
        <f>I22/G22*100%</f>
        <v>1</v>
      </c>
      <c r="L22" s="83" t="s">
        <v>41</v>
      </c>
      <c r="M22" s="83"/>
    </row>
    <row r="23" spans="1:13" ht="15.75" thickBot="1">
      <c r="A23" s="114"/>
      <c r="B23" s="117"/>
      <c r="C23" s="50" t="s">
        <v>22</v>
      </c>
      <c r="D23" s="72"/>
      <c r="E23" s="79">
        <v>3164100</v>
      </c>
      <c r="F23" s="80"/>
      <c r="G23" s="49">
        <f>E23</f>
        <v>3164100</v>
      </c>
      <c r="H23" s="144"/>
      <c r="I23" s="33">
        <f>G23</f>
        <v>3164100</v>
      </c>
      <c r="J23" s="19">
        <f>J22</f>
        <v>1</v>
      </c>
      <c r="K23" s="20">
        <f>K22</f>
        <v>1</v>
      </c>
      <c r="L23" s="84"/>
      <c r="M23" s="84"/>
    </row>
    <row r="24" spans="1:13" ht="15.75" thickBot="1">
      <c r="A24" s="114"/>
      <c r="B24" s="117"/>
      <c r="C24" s="50" t="s">
        <v>23</v>
      </c>
      <c r="D24" s="72"/>
      <c r="E24" s="79"/>
      <c r="F24" s="80"/>
      <c r="G24" s="44"/>
      <c r="H24" s="140"/>
      <c r="I24" s="33"/>
      <c r="J24" s="19"/>
      <c r="K24" s="20"/>
      <c r="L24" s="84"/>
      <c r="M24" s="84"/>
    </row>
    <row r="25" spans="1:13" ht="15.75" thickBot="1">
      <c r="A25" s="114"/>
      <c r="B25" s="117"/>
      <c r="C25" s="50" t="s">
        <v>24</v>
      </c>
      <c r="D25" s="72"/>
      <c r="E25" s="79">
        <v>372011.52000000002</v>
      </c>
      <c r="F25" s="80"/>
      <c r="G25" s="49">
        <f>E25</f>
        <v>372011.52000000002</v>
      </c>
      <c r="H25" s="144"/>
      <c r="I25" s="33">
        <f>G25</f>
        <v>372011.52000000002</v>
      </c>
      <c r="J25" s="19">
        <f>I25/E25*100%</f>
        <v>1</v>
      </c>
      <c r="K25" s="20">
        <f>I25/G25*100%</f>
        <v>1</v>
      </c>
      <c r="L25" s="84"/>
      <c r="M25" s="84"/>
    </row>
    <row r="26" spans="1:13" ht="36" customHeight="1" thickBot="1">
      <c r="A26" s="115"/>
      <c r="B26" s="118"/>
      <c r="C26" s="50" t="s">
        <v>25</v>
      </c>
      <c r="D26" s="72"/>
      <c r="E26" s="121"/>
      <c r="F26" s="122"/>
      <c r="G26" s="44"/>
      <c r="H26" s="140"/>
      <c r="I26" s="33"/>
      <c r="J26" s="19"/>
      <c r="K26" s="20"/>
      <c r="L26" s="119"/>
      <c r="M26" s="119"/>
    </row>
    <row r="27" spans="1:13" ht="15" customHeight="1" thickBot="1">
      <c r="A27" s="34" t="s">
        <v>39</v>
      </c>
      <c r="B27" s="131" t="s">
        <v>45</v>
      </c>
      <c r="C27" s="50" t="s">
        <v>21</v>
      </c>
      <c r="D27" s="72"/>
      <c r="E27" s="88">
        <f>E30</f>
        <v>1124367</v>
      </c>
      <c r="F27" s="89"/>
      <c r="G27" s="49">
        <f>E27</f>
        <v>1124367</v>
      </c>
      <c r="H27" s="144"/>
      <c r="I27" s="33">
        <f>G27</f>
        <v>1124367</v>
      </c>
      <c r="J27" s="19">
        <f>I27/E27*100%</f>
        <v>1</v>
      </c>
      <c r="K27" s="20">
        <f>I27/G27*100%</f>
        <v>1</v>
      </c>
      <c r="L27" s="83" t="s">
        <v>41</v>
      </c>
      <c r="M27" s="83"/>
    </row>
    <row r="28" spans="1:13" ht="15.75" thickBot="1">
      <c r="A28" s="35"/>
      <c r="B28" s="132"/>
      <c r="C28" s="50" t="s">
        <v>22</v>
      </c>
      <c r="D28" s="72"/>
      <c r="E28" s="86"/>
      <c r="F28" s="87"/>
      <c r="G28" s="44"/>
      <c r="H28" s="140"/>
      <c r="I28" s="33"/>
      <c r="J28" s="19"/>
      <c r="K28" s="20"/>
      <c r="L28" s="84"/>
      <c r="M28" s="84"/>
    </row>
    <row r="29" spans="1:13" ht="15.75" thickBot="1">
      <c r="A29" s="35"/>
      <c r="B29" s="132"/>
      <c r="C29" s="50" t="s">
        <v>23</v>
      </c>
      <c r="D29" s="72"/>
      <c r="E29" s="88"/>
      <c r="F29" s="89"/>
      <c r="G29" s="44"/>
      <c r="H29" s="140"/>
      <c r="I29" s="33"/>
      <c r="J29" s="19"/>
      <c r="K29" s="20"/>
      <c r="L29" s="84"/>
      <c r="M29" s="84"/>
    </row>
    <row r="30" spans="1:13" ht="15.75" thickBot="1">
      <c r="A30" s="35"/>
      <c r="B30" s="132"/>
      <c r="C30" s="50" t="s">
        <v>24</v>
      </c>
      <c r="D30" s="72"/>
      <c r="E30" s="86">
        <v>1124367</v>
      </c>
      <c r="F30" s="87"/>
      <c r="G30" s="137">
        <f>E30</f>
        <v>1124367</v>
      </c>
      <c r="H30" s="145"/>
      <c r="I30" s="33">
        <f>G30</f>
        <v>1124367</v>
      </c>
      <c r="J30" s="19">
        <f>I30/E30*100%</f>
        <v>1</v>
      </c>
      <c r="K30" s="20">
        <f>I30/G30*100%</f>
        <v>1</v>
      </c>
      <c r="L30" s="84"/>
      <c r="M30" s="84"/>
    </row>
    <row r="31" spans="1:13" ht="15.75" thickBot="1">
      <c r="A31" s="35"/>
      <c r="B31" s="132"/>
      <c r="C31" s="81" t="s">
        <v>25</v>
      </c>
      <c r="D31" s="120"/>
      <c r="E31" s="88"/>
      <c r="F31" s="89"/>
      <c r="G31" s="137"/>
      <c r="H31" s="145"/>
      <c r="I31" s="33"/>
      <c r="J31" s="21"/>
      <c r="K31" s="20"/>
      <c r="L31" s="119"/>
      <c r="M31" s="84"/>
    </row>
    <row r="32" spans="1:13" ht="15.75" thickBot="1">
      <c r="A32" s="34" t="s">
        <v>40</v>
      </c>
      <c r="B32" s="69" t="s">
        <v>46</v>
      </c>
      <c r="C32" s="50" t="s">
        <v>21</v>
      </c>
      <c r="D32" s="72"/>
      <c r="E32" s="141">
        <f>E35</f>
        <v>274248</v>
      </c>
      <c r="F32" s="142"/>
      <c r="G32" s="137">
        <f>E32</f>
        <v>274248</v>
      </c>
      <c r="H32" s="145"/>
      <c r="I32" s="33">
        <f>G32</f>
        <v>274248</v>
      </c>
      <c r="J32" s="22">
        <f>I32/E32*100%</f>
        <v>1</v>
      </c>
      <c r="K32" s="20">
        <f>I32/G32*100%</f>
        <v>1</v>
      </c>
      <c r="L32" s="83" t="s">
        <v>41</v>
      </c>
      <c r="M32" s="85"/>
    </row>
    <row r="33" spans="1:13" ht="15.75" thickBot="1">
      <c r="A33" s="35"/>
      <c r="B33" s="70"/>
      <c r="C33" s="50" t="s">
        <v>22</v>
      </c>
      <c r="D33" s="72"/>
      <c r="E33" s="91"/>
      <c r="F33" s="92"/>
      <c r="G33" s="137"/>
      <c r="H33" s="145"/>
      <c r="I33" s="33"/>
      <c r="J33" s="22"/>
      <c r="K33" s="20"/>
      <c r="L33" s="84"/>
      <c r="M33" s="42"/>
    </row>
    <row r="34" spans="1:13" ht="15.75" thickBot="1">
      <c r="A34" s="35"/>
      <c r="B34" s="70"/>
      <c r="C34" s="50" t="s">
        <v>23</v>
      </c>
      <c r="D34" s="72"/>
      <c r="E34" s="88"/>
      <c r="F34" s="90"/>
      <c r="G34" s="137"/>
      <c r="H34" s="145"/>
      <c r="I34" s="33"/>
      <c r="J34" s="22"/>
      <c r="K34" s="20"/>
      <c r="L34" s="84"/>
      <c r="M34" s="42"/>
    </row>
    <row r="35" spans="1:13" ht="15.75" thickBot="1">
      <c r="A35" s="35"/>
      <c r="B35" s="70"/>
      <c r="C35" s="50" t="s">
        <v>24</v>
      </c>
      <c r="D35" s="51"/>
      <c r="E35" s="141">
        <v>274248</v>
      </c>
      <c r="F35" s="142"/>
      <c r="G35" s="137">
        <f>E35</f>
        <v>274248</v>
      </c>
      <c r="H35" s="145"/>
      <c r="I35" s="33">
        <f>G35</f>
        <v>274248</v>
      </c>
      <c r="J35" s="21">
        <f>I35/E35*100%</f>
        <v>1</v>
      </c>
      <c r="K35" s="20">
        <f>I35/G35*100%</f>
        <v>1</v>
      </c>
      <c r="L35" s="84"/>
      <c r="M35" s="42"/>
    </row>
    <row r="36" spans="1:13" ht="15.75" thickBot="1">
      <c r="A36" s="35"/>
      <c r="B36" s="71"/>
      <c r="C36" s="50" t="s">
        <v>25</v>
      </c>
      <c r="D36" s="51"/>
      <c r="E36" s="54"/>
      <c r="F36" s="55"/>
      <c r="G36" s="137"/>
      <c r="H36" s="145"/>
      <c r="I36" s="139"/>
      <c r="J36" s="19"/>
      <c r="K36" s="23"/>
      <c r="L36" s="84"/>
      <c r="M36" s="42"/>
    </row>
    <row r="37" spans="1:13" ht="15.75" customHeight="1" thickBot="1">
      <c r="A37" s="34" t="s">
        <v>47</v>
      </c>
      <c r="B37" s="69" t="s">
        <v>37</v>
      </c>
      <c r="C37" s="50" t="s">
        <v>21</v>
      </c>
      <c r="D37" s="51"/>
      <c r="E37" s="79">
        <v>955900</v>
      </c>
      <c r="F37" s="80"/>
      <c r="G37" s="137">
        <f>E37</f>
        <v>955900</v>
      </c>
      <c r="H37" s="145"/>
      <c r="I37" s="33">
        <f>G37</f>
        <v>955900</v>
      </c>
      <c r="J37" s="19">
        <f>J35</f>
        <v>1</v>
      </c>
      <c r="K37" s="31">
        <f>J37</f>
        <v>1</v>
      </c>
      <c r="L37" s="39" t="str">
        <f>L32</f>
        <v>МКУ "Агентство по развитию и обслуживанию территории"</v>
      </c>
      <c r="M37" s="39"/>
    </row>
    <row r="38" spans="1:13" ht="15.75" thickBot="1">
      <c r="A38" s="35"/>
      <c r="B38" s="70"/>
      <c r="C38" s="50" t="s">
        <v>22</v>
      </c>
      <c r="D38" s="51"/>
      <c r="E38" s="54"/>
      <c r="F38" s="55"/>
      <c r="G38" s="137"/>
      <c r="H38" s="145"/>
      <c r="I38" s="30"/>
      <c r="J38" s="19"/>
      <c r="K38" s="31"/>
      <c r="L38" s="40"/>
      <c r="M38" s="40"/>
    </row>
    <row r="39" spans="1:13" ht="15.75" thickBot="1">
      <c r="A39" s="35"/>
      <c r="B39" s="70"/>
      <c r="C39" s="50" t="s">
        <v>23</v>
      </c>
      <c r="D39" s="51"/>
      <c r="E39" s="56"/>
      <c r="F39" s="57"/>
      <c r="G39" s="48"/>
      <c r="H39" s="45"/>
      <c r="I39" s="30"/>
      <c r="J39" s="19"/>
      <c r="K39" s="31"/>
      <c r="L39" s="40"/>
      <c r="M39" s="40"/>
    </row>
    <row r="40" spans="1:13" ht="15.75" thickBot="1">
      <c r="A40" s="35"/>
      <c r="B40" s="70"/>
      <c r="C40" s="81" t="s">
        <v>24</v>
      </c>
      <c r="D40" s="82"/>
      <c r="E40" s="54">
        <v>955900</v>
      </c>
      <c r="F40" s="55"/>
      <c r="G40" s="49">
        <f>E40</f>
        <v>955900</v>
      </c>
      <c r="H40" s="47"/>
      <c r="I40" s="33">
        <f>G40</f>
        <v>955900</v>
      </c>
      <c r="J40" s="19">
        <f>J37</f>
        <v>1</v>
      </c>
      <c r="K40" s="31">
        <f>J40</f>
        <v>1</v>
      </c>
      <c r="L40" s="40"/>
      <c r="M40" s="40"/>
    </row>
    <row r="41" spans="1:13" ht="15.75" thickBot="1">
      <c r="A41" s="36"/>
      <c r="B41" s="71"/>
      <c r="C41" s="50" t="s">
        <v>25</v>
      </c>
      <c r="D41" s="51"/>
      <c r="E41" s="56"/>
      <c r="F41" s="57"/>
      <c r="G41" s="48"/>
      <c r="H41" s="45"/>
      <c r="I41" s="30"/>
      <c r="J41" s="19"/>
      <c r="K41" s="31"/>
      <c r="L41" s="41"/>
      <c r="M41" s="41"/>
    </row>
    <row r="42" spans="1:13" ht="15.75" thickBot="1">
      <c r="A42" s="35" t="s">
        <v>48</v>
      </c>
      <c r="B42" s="37" t="s">
        <v>49</v>
      </c>
      <c r="C42" s="52" t="s">
        <v>21</v>
      </c>
      <c r="D42" s="53"/>
      <c r="E42" s="54">
        <v>68741</v>
      </c>
      <c r="F42" s="55"/>
      <c r="G42" s="49">
        <f>E42</f>
        <v>68741</v>
      </c>
      <c r="H42" s="47"/>
      <c r="I42" s="33">
        <f>G42</f>
        <v>68741</v>
      </c>
      <c r="J42" s="19">
        <f>J40</f>
        <v>1</v>
      </c>
      <c r="K42" s="31">
        <f>J42</f>
        <v>1</v>
      </c>
      <c r="L42" s="39" t="str">
        <f>L37</f>
        <v>МКУ "Агентство по развитию и обслуживанию территории"</v>
      </c>
      <c r="M42" s="42"/>
    </row>
    <row r="43" spans="1:13" ht="15.75" thickBot="1">
      <c r="A43" s="35"/>
      <c r="B43" s="37"/>
      <c r="C43" s="50" t="s">
        <v>22</v>
      </c>
      <c r="D43" s="51"/>
      <c r="E43" s="56"/>
      <c r="F43" s="57"/>
      <c r="G43" s="48"/>
      <c r="H43" s="45"/>
      <c r="I43" s="30"/>
      <c r="J43" s="19"/>
      <c r="K43" s="31"/>
      <c r="L43" s="40"/>
      <c r="M43" s="42"/>
    </row>
    <row r="44" spans="1:13" ht="15.75" thickBot="1">
      <c r="A44" s="35"/>
      <c r="B44" s="37"/>
      <c r="C44" s="50" t="s">
        <v>23</v>
      </c>
      <c r="D44" s="51"/>
      <c r="E44" s="54"/>
      <c r="F44" s="55"/>
      <c r="G44" s="46"/>
      <c r="H44" s="47"/>
      <c r="I44" s="30"/>
      <c r="J44" s="19"/>
      <c r="K44" s="31"/>
      <c r="L44" s="40"/>
      <c r="M44" s="42"/>
    </row>
    <row r="45" spans="1:13" ht="15.75" thickBot="1">
      <c r="A45" s="35"/>
      <c r="B45" s="37"/>
      <c r="C45" s="50" t="s">
        <v>24</v>
      </c>
      <c r="D45" s="51"/>
      <c r="E45" s="56">
        <v>68741</v>
      </c>
      <c r="F45" s="57"/>
      <c r="G45" s="44">
        <f>E45</f>
        <v>68741</v>
      </c>
      <c r="H45" s="45"/>
      <c r="I45" s="33">
        <f>G45</f>
        <v>68741</v>
      </c>
      <c r="J45" s="19">
        <f>J42</f>
        <v>1</v>
      </c>
      <c r="K45" s="31">
        <f>J45</f>
        <v>1</v>
      </c>
      <c r="L45" s="40"/>
      <c r="M45" s="42"/>
    </row>
    <row r="46" spans="1:13" ht="15.75" thickBot="1">
      <c r="A46" s="36"/>
      <c r="B46" s="38"/>
      <c r="C46" s="50" t="s">
        <v>25</v>
      </c>
      <c r="D46" s="51"/>
      <c r="E46" s="54"/>
      <c r="F46" s="55"/>
      <c r="G46" s="133"/>
      <c r="H46" s="47"/>
      <c r="I46" s="30"/>
      <c r="J46" s="19"/>
      <c r="K46" s="31"/>
      <c r="L46" s="41"/>
      <c r="M46" s="43"/>
    </row>
    <row r="47" spans="1:13" ht="15.75" thickBot="1">
      <c r="A47" s="74" t="s">
        <v>27</v>
      </c>
      <c r="B47" s="75"/>
      <c r="C47" s="50" t="s">
        <v>21</v>
      </c>
      <c r="D47" s="51"/>
      <c r="E47" s="134">
        <f>E12+E17+E22+E27+E32+E37+E42</f>
        <v>34029842.530000001</v>
      </c>
      <c r="F47" s="135"/>
      <c r="G47" s="136">
        <f>E47</f>
        <v>34029842.530000001</v>
      </c>
      <c r="H47" s="73"/>
      <c r="I47" s="33">
        <f>I12+I17+I22+I27+I32+I40+I42</f>
        <v>31432422.579999998</v>
      </c>
      <c r="J47" s="19">
        <f>I47/E47</f>
        <v>0.92367229005805207</v>
      </c>
      <c r="K47" s="24">
        <f>I47/G47</f>
        <v>0.92367229005805207</v>
      </c>
      <c r="L47" s="60"/>
      <c r="M47" s="63"/>
    </row>
    <row r="48" spans="1:13" ht="15.75" thickBot="1">
      <c r="A48" s="74"/>
      <c r="B48" s="76"/>
      <c r="C48" s="50" t="s">
        <v>22</v>
      </c>
      <c r="D48" s="51"/>
      <c r="E48" s="56">
        <f>E23</f>
        <v>3164100</v>
      </c>
      <c r="F48" s="57"/>
      <c r="G48" s="44">
        <f>E48</f>
        <v>3164100</v>
      </c>
      <c r="H48" s="140"/>
      <c r="I48" s="33">
        <f>G48</f>
        <v>3164100</v>
      </c>
      <c r="J48" s="19">
        <f>I48/E48*100%</f>
        <v>1</v>
      </c>
      <c r="K48" s="25">
        <f>J48</f>
        <v>1</v>
      </c>
      <c r="L48" s="61"/>
      <c r="M48" s="64"/>
    </row>
    <row r="49" spans="1:13" ht="15.75" thickBot="1">
      <c r="A49" s="74"/>
      <c r="B49" s="76"/>
      <c r="C49" s="50" t="s">
        <v>23</v>
      </c>
      <c r="D49" s="51"/>
      <c r="E49" s="56"/>
      <c r="F49" s="57"/>
      <c r="G49" s="44"/>
      <c r="H49" s="140"/>
      <c r="I49" s="33"/>
      <c r="J49" s="21"/>
      <c r="K49" s="26"/>
      <c r="L49" s="61"/>
      <c r="M49" s="64"/>
    </row>
    <row r="50" spans="1:13" ht="15.75" thickBot="1">
      <c r="A50" s="74"/>
      <c r="B50" s="76"/>
      <c r="C50" s="50" t="s">
        <v>24</v>
      </c>
      <c r="D50" s="51"/>
      <c r="E50" s="58">
        <f>E15+E20+E25+E30+E35+E40+E45</f>
        <v>30865742.529999997</v>
      </c>
      <c r="F50" s="59"/>
      <c r="G50" s="137">
        <f>E50</f>
        <v>30865742.529999997</v>
      </c>
      <c r="H50" s="138"/>
      <c r="I50" s="139">
        <f>I15+I20+I25+I30+I35+I45+I40</f>
        <v>28268322.579999998</v>
      </c>
      <c r="J50" s="22">
        <f>I50/E50*100%</f>
        <v>0.91584780610816563</v>
      </c>
      <c r="K50" s="25">
        <f>J50</f>
        <v>0.91584780610816563</v>
      </c>
      <c r="L50" s="61"/>
      <c r="M50" s="64"/>
    </row>
    <row r="51" spans="1:13" s="15" customFormat="1" ht="15" customHeight="1" thickBot="1">
      <c r="A51" s="77"/>
      <c r="B51" s="78"/>
      <c r="C51" s="50" t="s">
        <v>25</v>
      </c>
      <c r="D51" s="51"/>
      <c r="E51" s="66"/>
      <c r="F51" s="67"/>
      <c r="G51" s="68"/>
      <c r="H51" s="68"/>
      <c r="I51" s="27"/>
      <c r="J51" s="22"/>
      <c r="K51" s="27"/>
      <c r="L51" s="62"/>
      <c r="M51" s="65"/>
    </row>
    <row r="52" spans="1:13" ht="14.45" customHeight="1">
      <c r="A52" s="124" t="s">
        <v>28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</row>
    <row r="53" spans="1:13" ht="14.45" customHeight="1">
      <c r="A53" s="123" t="s">
        <v>29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</row>
    <row r="54" spans="1:13" ht="14.45" customHeight="1">
      <c r="A54" s="123" t="s">
        <v>30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14.45" customHeight="1">
      <c r="A55" s="123" t="s">
        <v>31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</row>
    <row r="56" spans="1:13">
      <c r="A56" s="124" t="s">
        <v>32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</row>
    <row r="57" spans="1:13">
      <c r="A57" s="124" t="s">
        <v>33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</row>
    <row r="58" spans="1:13">
      <c r="A58" s="13"/>
    </row>
    <row r="59" spans="1:13">
      <c r="A59" s="14" t="s">
        <v>34</v>
      </c>
    </row>
    <row r="60" spans="1:13" ht="15.75">
      <c r="A60" s="1"/>
    </row>
  </sheetData>
  <mergeCells count="175">
    <mergeCell ref="A56:M56"/>
    <mergeCell ref="A57:M57"/>
    <mergeCell ref="C3:M3"/>
    <mergeCell ref="A1:M1"/>
    <mergeCell ref="A2:M2"/>
    <mergeCell ref="A4:M4"/>
    <mergeCell ref="A5:M5"/>
    <mergeCell ref="A52:M52"/>
    <mergeCell ref="A53:M53"/>
    <mergeCell ref="M27:M31"/>
    <mergeCell ref="C28:D28"/>
    <mergeCell ref="E23:F23"/>
    <mergeCell ref="G23:H23"/>
    <mergeCell ref="C29:D29"/>
    <mergeCell ref="E24:F24"/>
    <mergeCell ref="G24:H24"/>
    <mergeCell ref="C30:D30"/>
    <mergeCell ref="E25:F25"/>
    <mergeCell ref="A27:A31"/>
    <mergeCell ref="B27:B31"/>
    <mergeCell ref="C27:D27"/>
    <mergeCell ref="E22:F22"/>
    <mergeCell ref="A22:A26"/>
    <mergeCell ref="B22:B26"/>
    <mergeCell ref="C22:D22"/>
    <mergeCell ref="C26:D26"/>
    <mergeCell ref="L22:L26"/>
    <mergeCell ref="E27:F27"/>
    <mergeCell ref="G27:H27"/>
    <mergeCell ref="A54:M54"/>
    <mergeCell ref="A55:M55"/>
    <mergeCell ref="M22:M26"/>
    <mergeCell ref="C23:D23"/>
    <mergeCell ref="C24:D24"/>
    <mergeCell ref="C25:D25"/>
    <mergeCell ref="G25:H25"/>
    <mergeCell ref="M17:M21"/>
    <mergeCell ref="C18:D18"/>
    <mergeCell ref="E18:F18"/>
    <mergeCell ref="G18:H18"/>
    <mergeCell ref="C19:D19"/>
    <mergeCell ref="E19:F19"/>
    <mergeCell ref="G19:H19"/>
    <mergeCell ref="C20:D20"/>
    <mergeCell ref="E20:F20"/>
    <mergeCell ref="G21:H21"/>
    <mergeCell ref="G22:H22"/>
    <mergeCell ref="E26:F26"/>
    <mergeCell ref="G26:H26"/>
    <mergeCell ref="A17:A21"/>
    <mergeCell ref="B17:B21"/>
    <mergeCell ref="C17:D17"/>
    <mergeCell ref="E17:F17"/>
    <mergeCell ref="G17:H17"/>
    <mergeCell ref="G20:H20"/>
    <mergeCell ref="C21:D21"/>
    <mergeCell ref="E21:F21"/>
    <mergeCell ref="L17:L21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  <mergeCell ref="L32:L36"/>
    <mergeCell ref="M32:M36"/>
    <mergeCell ref="C33:D33"/>
    <mergeCell ref="E28:F28"/>
    <mergeCell ref="G28:H28"/>
    <mergeCell ref="C34:D34"/>
    <mergeCell ref="E29:F29"/>
    <mergeCell ref="G29:H29"/>
    <mergeCell ref="C35:D35"/>
    <mergeCell ref="E30:F30"/>
    <mergeCell ref="G30:H30"/>
    <mergeCell ref="C36:D36"/>
    <mergeCell ref="E31:F31"/>
    <mergeCell ref="G31:H31"/>
    <mergeCell ref="E32:F32"/>
    <mergeCell ref="E33:F33"/>
    <mergeCell ref="E34:F34"/>
    <mergeCell ref="G32:H32"/>
    <mergeCell ref="G33:H33"/>
    <mergeCell ref="G34:H34"/>
    <mergeCell ref="L27:L31"/>
    <mergeCell ref="C31:D31"/>
    <mergeCell ref="A32:A36"/>
    <mergeCell ref="B32:B36"/>
    <mergeCell ref="C32:D32"/>
    <mergeCell ref="C51:D51"/>
    <mergeCell ref="E36:F36"/>
    <mergeCell ref="G36:H36"/>
    <mergeCell ref="C50:D50"/>
    <mergeCell ref="A47:B51"/>
    <mergeCell ref="E35:F35"/>
    <mergeCell ref="G35:H35"/>
    <mergeCell ref="C47:D47"/>
    <mergeCell ref="C48:D48"/>
    <mergeCell ref="C49:D49"/>
    <mergeCell ref="C37:D37"/>
    <mergeCell ref="C38:D38"/>
    <mergeCell ref="C39:D39"/>
    <mergeCell ref="C40:D40"/>
    <mergeCell ref="E46:F46"/>
    <mergeCell ref="L47:L51"/>
    <mergeCell ref="M47:M51"/>
    <mergeCell ref="E47:F47"/>
    <mergeCell ref="E48:F48"/>
    <mergeCell ref="E49:F49"/>
    <mergeCell ref="E50:F50"/>
    <mergeCell ref="E51:F51"/>
    <mergeCell ref="G47:H47"/>
    <mergeCell ref="G48:H48"/>
    <mergeCell ref="G49:H49"/>
    <mergeCell ref="G50:H50"/>
    <mergeCell ref="G51:H51"/>
    <mergeCell ref="E38:F38"/>
    <mergeCell ref="E37:F37"/>
    <mergeCell ref="E39:F39"/>
    <mergeCell ref="E40:F40"/>
    <mergeCell ref="E41:F41"/>
    <mergeCell ref="E42:F42"/>
    <mergeCell ref="E43:F43"/>
    <mergeCell ref="E44:F44"/>
    <mergeCell ref="E45:F45"/>
    <mergeCell ref="G46:H46"/>
    <mergeCell ref="A37:A41"/>
    <mergeCell ref="A42:A46"/>
    <mergeCell ref="B37:B41"/>
    <mergeCell ref="B42:B46"/>
    <mergeCell ref="L37:L41"/>
    <mergeCell ref="L42:L46"/>
    <mergeCell ref="M37:M41"/>
    <mergeCell ref="M42:M4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C41:D41"/>
    <mergeCell ref="C42:D42"/>
    <mergeCell ref="C43:D43"/>
    <mergeCell ref="C44:D44"/>
    <mergeCell ref="C45:D45"/>
    <mergeCell ref="C46:D46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Buhgalter5</cp:lastModifiedBy>
  <cp:lastPrinted>2023-03-15T06:47:27Z</cp:lastPrinted>
  <dcterms:created xsi:type="dcterms:W3CDTF">2023-03-15T06:44:15Z</dcterms:created>
  <dcterms:modified xsi:type="dcterms:W3CDTF">2023-04-24T12:31:13Z</dcterms:modified>
</cp:coreProperties>
</file>